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Årsbudget" sheetId="1" state="visible" r:id="rId2"/>
    <sheet name="U3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<sst xmlns="http://schemas.openxmlformats.org/spreadsheetml/2006/main" count="163" uniqueCount="73">
  <si>
    <t xml:space="preserve">Jan</t>
  </si>
  <si>
    <t xml:space="preserve">Hansen</t>
  </si>
  <si>
    <t xml:space="preserve">Ansættelsesgrad:</t>
  </si>
  <si>
    <t xml:space="preserve">timer/uge =</t>
  </si>
  <si>
    <t xml:space="preserve">%</t>
  </si>
  <si>
    <t xml:space="preserve">Mandag</t>
  </si>
  <si>
    <t xml:space="preserve">Tirsdag</t>
  </si>
  <si>
    <t xml:space="preserve">Onsdag</t>
  </si>
  <si>
    <t xml:space="preserve">Torsdag</t>
  </si>
  <si>
    <t xml:space="preserve">Fredag</t>
  </si>
  <si>
    <t xml:space="preserve">Skema:</t>
  </si>
  <si>
    <t xml:space="preserve">Møde-tid</t>
  </si>
  <si>
    <t xml:space="preserve">1. lektion</t>
  </si>
  <si>
    <t xml:space="preserve">8:00-8:45</t>
  </si>
  <si>
    <t xml:space="preserve">2. lektion</t>
  </si>
  <si>
    <t xml:space="preserve">8:45-9:30</t>
  </si>
  <si>
    <t xml:space="preserve">Pause</t>
  </si>
  <si>
    <t xml:space="preserve">9:30-9:50</t>
  </si>
  <si>
    <t xml:space="preserve">3. lektion</t>
  </si>
  <si>
    <t xml:space="preserve">9:50-10:35</t>
  </si>
  <si>
    <t xml:space="preserve">4. lektion</t>
  </si>
  <si>
    <t xml:space="preserve">10:35-11:20</t>
  </si>
  <si>
    <t xml:space="preserve">11:20-12:20</t>
  </si>
  <si>
    <t xml:space="preserve">5. lektion</t>
  </si>
  <si>
    <t xml:space="preserve">12:20-13:05</t>
  </si>
  <si>
    <t xml:space="preserve">6. lektion</t>
  </si>
  <si>
    <t xml:space="preserve">13:05-13:50</t>
  </si>
  <si>
    <t xml:space="preserve">13:50-14:00</t>
  </si>
  <si>
    <t xml:space="preserve">7. lektion</t>
  </si>
  <si>
    <t xml:space="preserve">14:00-14:45</t>
  </si>
  <si>
    <t xml:space="preserve">8. lektion</t>
  </si>
  <si>
    <t xml:space="preserve">14:45-15:30</t>
  </si>
  <si>
    <t xml:space="preserve">9. lektion</t>
  </si>
  <si>
    <t xml:space="preserve">15:30-16:15</t>
  </si>
  <si>
    <t xml:space="preserve">Gå-hjem-tid</t>
  </si>
  <si>
    <t xml:space="preserve">Arbejds-tid</t>
  </si>
  <si>
    <t xml:space="preserve">i alt:</t>
  </si>
  <si>
    <t xml:space="preserve">Samlet årlig arbejdstid i skema i </t>
  </si>
  <si>
    <t xml:space="preserve">uger</t>
  </si>
  <si>
    <t xml:space="preserve">timer</t>
  </si>
  <si>
    <t xml:space="preserve">Tidsfastsatte opgaver ud over skema:</t>
  </si>
  <si>
    <t xml:space="preserve">6. ferieuge – afhænger af afvikling</t>
  </si>
  <si>
    <t xml:space="preserve">2 arbejdsuger uden elever</t>
  </si>
  <si>
    <t xml:space="preserve">Aldersreduktion på 175 timer ved fuldtidsarbejde</t>
  </si>
  <si>
    <t xml:space="preserve">Forældremøder</t>
  </si>
  <si>
    <t xml:space="preserve">Skole-hjem-samtaler</t>
  </si>
  <si>
    <t xml:space="preserve">Pædagogisk dag</t>
  </si>
  <si>
    <t xml:space="preserve">MUS-samtale</t>
  </si>
  <si>
    <t xml:space="preserve">Lejrskole:</t>
  </si>
  <si>
    <t xml:space="preserve">dage a'</t>
  </si>
  <si>
    <t xml:space="preserve">Læsevejleder</t>
  </si>
  <si>
    <t xml:space="preserve">Opgaver uden tidsfastsættelse ud over skema:</t>
  </si>
  <si>
    <t xml:space="preserve">Klasselærer</t>
  </si>
  <si>
    <t xml:space="preserve">MinUddannelse</t>
  </si>
  <si>
    <t xml:space="preserve">Forberedelse dansk</t>
  </si>
  <si>
    <t xml:space="preserve">Rette 4 sæt danske stile</t>
  </si>
  <si>
    <t xml:space="preserve">Kursus førstehjælp</t>
  </si>
  <si>
    <t xml:space="preserve">Skolebal</t>
  </si>
  <si>
    <t xml:space="preserve">Prøver og censur</t>
  </si>
  <si>
    <t xml:space="preserve">Miljøforløb</t>
  </si>
  <si>
    <t xml:space="preserve">Tilsyn billedkunst</t>
  </si>
  <si>
    <t xml:space="preserve">Samlet årlig vurderet arbejdstid i skoleåret 2016/2017</t>
  </si>
  <si>
    <t xml:space="preserve">Nettoårsnorm i skoleåret 2016/2017</t>
  </si>
  <si>
    <t xml:space="preserve">Vurderet overtid/undertid i skoleåret</t>
  </si>
  <si>
    <t xml:space="preserve">Vurderet tidsforbrug af alt andet end undervisning i skema:</t>
  </si>
  <si>
    <t xml:space="preserve">Efterbehandle og rette</t>
  </si>
  <si>
    <t xml:space="preserve">Initialer:</t>
  </si>
  <si>
    <t xml:space="preserve">JH</t>
  </si>
  <si>
    <t xml:space="preserve">U31</t>
  </si>
  <si>
    <t xml:space="preserve">Samlet arbejdstid i</t>
  </si>
  <si>
    <t xml:space="preserve">Gennemsnit arbejdstid i 42 uger</t>
  </si>
  <si>
    <t xml:space="preserve">Ugens overskud/underskud</t>
  </si>
  <si>
    <t xml:space="preserve">Tidsforbrug af alt andet end undervisning i skema: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</si>
</sst>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[HH]:MM"/>
    <numFmt numFmtId="167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sz val="11"/>
      <color rgb="FFFF3333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33FF99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66FFFF"/>
        <bgColor rgb="FF33FF99"/>
      </patternFill>
    </fill>
    <fill>
      <patternFill patternType="solid">
        <fgColor rgb="FFFF99FF"/>
        <bgColor rgb="FFFF9999"/>
      </patternFill>
    </fill>
    <fill>
      <patternFill patternType="solid">
        <fgColor rgb="FFFFD320"/>
        <bgColor rgb="FFFFFF00"/>
      </patternFill>
    </fill>
    <fill>
      <patternFill patternType="solid">
        <fgColor rgb="FF6666FF"/>
        <bgColor rgb="FF666699"/>
      </patternFill>
    </fill>
    <fill>
      <patternFill patternType="solid">
        <fgColor rgb="FF00CC33"/>
        <bgColor rgb="FF339966"/>
      </patternFill>
    </fill>
    <fill>
      <patternFill patternType="solid">
        <fgColor rgb="FFFF9999"/>
        <bgColor rgb="FFFF808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8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8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8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99"/>
      <rgbColor rgb="FFFF99FF"/>
      <rgbColor rgb="FFFFCC99"/>
      <rgbColor rgb="FF6666FF"/>
      <rgbColor rgb="FF33FF99"/>
      <rgbColor rgb="FF99CC00"/>
      <rgbColor rgb="FFFFD32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C9900"/>
    <pageSetUpPr fitToPage="false"/>
  </sheetPr>
  <dimension ref="A1:J49"/>
  <sheetViews>
    <sheetView windowProtection="false" showFormulas="false" showGridLines="true" showRowColHeaders="true" showZeros="true" rightToLeft="false" tabSelected="false" showOutlineSymbols="true" defaultGridColor="true" view="normal" topLeftCell="A29" colorId="64" zoomScale="110" zoomScaleNormal="110" zoomScalePageLayoutView="100" workbookViewId="0">
      <selection pane="topLeft" activeCell="C46" activeCellId="0" sqref="C46"/>
    </sheetView>
  </sheetViews>
  <sheetFormatPr defaultRowHeight="15"/>
  <cols>
    <col collapsed="false" hidden="false" max="1" min="1" style="1" width="10.1224489795918"/>
    <col collapsed="false" hidden="false" max="2" min="2" style="1" width="13.265306122449"/>
    <col collapsed="false" hidden="false" max="7" min="3" style="1" width="11.7448979591837"/>
    <col collapsed="false" hidden="false" max="8" min="8" style="1" width="7.18877551020408"/>
    <col collapsed="false" hidden="false" max="1025" min="9" style="1" width="10.1224489795918"/>
  </cols>
  <sheetData>
    <row r="1" customFormat="false" ht="15" hidden="false" customHeight="false" outlineLevel="0" collapsed="false">
      <c r="A1" s="2" t="s">
        <v>0</v>
      </c>
      <c r="B1" s="3" t="s">
        <v>1</v>
      </c>
      <c r="C1" s="4"/>
      <c r="D1" s="5" t="s">
        <v>2</v>
      </c>
      <c r="E1" s="6" t="n">
        <v>37</v>
      </c>
      <c r="F1" s="7" t="s">
        <v>3</v>
      </c>
      <c r="G1" s="8" t="n">
        <f aca="false">E1/37*100</f>
        <v>100</v>
      </c>
      <c r="H1" s="9" t="s">
        <v>4</v>
      </c>
      <c r="I1" s="0"/>
      <c r="J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</row>
    <row r="3" customFormat="false" ht="15" hidden="false" customHeight="false" outlineLevel="0" collapsed="false">
      <c r="A3" s="10"/>
      <c r="B3" s="10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0"/>
      <c r="I3" s="0"/>
      <c r="J3" s="0"/>
    </row>
    <row r="4" customFormat="false" ht="15.75" hidden="false" customHeight="false" outlineLevel="0" collapsed="false">
      <c r="A4" s="12" t="s">
        <v>10</v>
      </c>
      <c r="B4" s="13" t="s">
        <v>11</v>
      </c>
      <c r="C4" s="14" t="n">
        <v>0.416666666666667</v>
      </c>
      <c r="D4" s="14" t="n">
        <v>0.322916666666667</v>
      </c>
      <c r="E4" s="14" t="n">
        <v>0.326388888888889</v>
      </c>
      <c r="F4" s="14" t="n">
        <v>0.322916666666667</v>
      </c>
      <c r="G4" s="14" t="n">
        <v>0.385416666666667</v>
      </c>
      <c r="H4" s="0"/>
      <c r="I4" s="0"/>
      <c r="J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</row>
    <row r="6" customFormat="false" ht="15" hidden="false" customHeight="false" outlineLevel="0" collapsed="false">
      <c r="A6" s="15" t="s">
        <v>12</v>
      </c>
      <c r="B6" s="15" t="s">
        <v>13</v>
      </c>
      <c r="C6" s="16"/>
      <c r="D6" s="16"/>
      <c r="E6" s="16"/>
      <c r="F6" s="16"/>
      <c r="G6" s="16"/>
      <c r="H6" s="0"/>
      <c r="I6" s="10"/>
      <c r="J6" s="0"/>
    </row>
    <row r="7" customFormat="false" ht="15" hidden="false" customHeight="false" outlineLevel="0" collapsed="false">
      <c r="A7" s="15" t="s">
        <v>14</v>
      </c>
      <c r="B7" s="15" t="s">
        <v>15</v>
      </c>
      <c r="C7" s="16"/>
      <c r="D7" s="16"/>
      <c r="E7" s="16"/>
      <c r="F7" s="16"/>
      <c r="G7" s="16"/>
      <c r="H7" s="0"/>
      <c r="I7" s="10"/>
      <c r="J7" s="0"/>
    </row>
    <row r="8" customFormat="false" ht="15" hidden="false" customHeight="false" outlineLevel="0" collapsed="false">
      <c r="A8" s="17" t="s">
        <v>16</v>
      </c>
      <c r="B8" s="17" t="s">
        <v>17</v>
      </c>
      <c r="C8" s="18"/>
      <c r="D8" s="18"/>
      <c r="E8" s="18"/>
      <c r="F8" s="18"/>
      <c r="G8" s="18"/>
      <c r="H8" s="0"/>
      <c r="I8" s="10"/>
      <c r="J8" s="0"/>
    </row>
    <row r="9" customFormat="false" ht="15" hidden="false" customHeight="false" outlineLevel="0" collapsed="false">
      <c r="A9" s="15" t="s">
        <v>18</v>
      </c>
      <c r="B9" s="15" t="s">
        <v>19</v>
      </c>
      <c r="C9" s="16"/>
      <c r="D9" s="16"/>
      <c r="E9" s="16"/>
      <c r="F9" s="16"/>
      <c r="G9" s="16"/>
      <c r="H9" s="0"/>
      <c r="I9" s="19"/>
      <c r="J9" s="0"/>
    </row>
    <row r="10" customFormat="false" ht="15" hidden="false" customHeight="false" outlineLevel="0" collapsed="false">
      <c r="A10" s="15" t="s">
        <v>20</v>
      </c>
      <c r="B10" s="15" t="s">
        <v>21</v>
      </c>
      <c r="C10" s="16"/>
      <c r="D10" s="16"/>
      <c r="E10" s="16"/>
      <c r="F10" s="16"/>
      <c r="G10" s="16"/>
      <c r="H10" s="0"/>
      <c r="I10" s="19"/>
      <c r="J10" s="0"/>
    </row>
    <row r="11" customFormat="false" ht="15" hidden="false" customHeight="false" outlineLevel="0" collapsed="false">
      <c r="A11" s="17" t="s">
        <v>16</v>
      </c>
      <c r="B11" s="17" t="s">
        <v>22</v>
      </c>
      <c r="C11" s="18"/>
      <c r="D11" s="18"/>
      <c r="E11" s="18"/>
      <c r="F11" s="18"/>
      <c r="G11" s="18"/>
      <c r="H11" s="0"/>
      <c r="I11" s="19"/>
      <c r="J11" s="0"/>
    </row>
    <row r="12" customFormat="false" ht="15" hidden="false" customHeight="false" outlineLevel="0" collapsed="false">
      <c r="A12" s="15" t="s">
        <v>23</v>
      </c>
      <c r="B12" s="15" t="s">
        <v>24</v>
      </c>
      <c r="C12" s="16"/>
      <c r="D12" s="16"/>
      <c r="E12" s="16"/>
      <c r="F12" s="16"/>
      <c r="G12" s="16"/>
      <c r="H12" s="0"/>
      <c r="I12" s="19"/>
      <c r="J12" s="0"/>
    </row>
    <row r="13" customFormat="false" ht="15" hidden="false" customHeight="false" outlineLevel="0" collapsed="false">
      <c r="A13" s="15" t="s">
        <v>25</v>
      </c>
      <c r="B13" s="15" t="s">
        <v>26</v>
      </c>
      <c r="C13" s="16"/>
      <c r="D13" s="16"/>
      <c r="E13" s="16"/>
      <c r="F13" s="16"/>
      <c r="G13" s="16"/>
      <c r="H13" s="0"/>
      <c r="I13" s="19"/>
      <c r="J13" s="0"/>
    </row>
    <row r="14" customFormat="false" ht="15" hidden="false" customHeight="false" outlineLevel="0" collapsed="false">
      <c r="A14" s="17" t="s">
        <v>16</v>
      </c>
      <c r="B14" s="17" t="s">
        <v>27</v>
      </c>
      <c r="C14" s="18"/>
      <c r="D14" s="20"/>
      <c r="E14" s="20"/>
      <c r="F14" s="18"/>
      <c r="G14" s="18"/>
      <c r="H14" s="0"/>
      <c r="I14" s="19"/>
      <c r="J14" s="0"/>
    </row>
    <row r="15" customFormat="false" ht="15" hidden="false" customHeight="false" outlineLevel="0" collapsed="false">
      <c r="A15" s="15" t="s">
        <v>28</v>
      </c>
      <c r="B15" s="15" t="s">
        <v>29</v>
      </c>
      <c r="C15" s="16"/>
      <c r="D15" s="16"/>
      <c r="E15" s="16"/>
      <c r="F15" s="16"/>
      <c r="G15" s="16"/>
      <c r="H15" s="0"/>
      <c r="I15" s="0"/>
      <c r="J15" s="0"/>
    </row>
    <row r="16" customFormat="false" ht="15" hidden="false" customHeight="false" outlineLevel="0" collapsed="false">
      <c r="A16" s="15" t="s">
        <v>30</v>
      </c>
      <c r="B16" s="15" t="s">
        <v>31</v>
      </c>
      <c r="C16" s="16"/>
      <c r="D16" s="16"/>
      <c r="E16" s="16"/>
      <c r="F16" s="16"/>
      <c r="G16" s="16"/>
      <c r="H16" s="0"/>
      <c r="I16" s="0"/>
      <c r="J16" s="0"/>
    </row>
    <row r="17" customFormat="false" ht="15" hidden="false" customHeight="false" outlineLevel="0" collapsed="false">
      <c r="A17" s="15" t="s">
        <v>32</v>
      </c>
      <c r="B17" s="15" t="s">
        <v>33</v>
      </c>
      <c r="C17" s="16"/>
      <c r="D17" s="16"/>
      <c r="E17" s="16"/>
      <c r="F17" s="16"/>
      <c r="G17" s="16"/>
      <c r="H17" s="0"/>
      <c r="I17" s="0"/>
      <c r="J17" s="0"/>
    </row>
    <row r="18" customFormat="false" ht="15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</row>
    <row r="19" customFormat="false" ht="15" hidden="false" customHeight="false" outlineLevel="0" collapsed="false">
      <c r="B19" s="13" t="s">
        <v>34</v>
      </c>
      <c r="C19" s="14" t="n">
        <v>0.652777777777778</v>
      </c>
      <c r="D19" s="14" t="n">
        <v>0.586805555555556</v>
      </c>
      <c r="E19" s="14" t="n">
        <v>0.586805555555556</v>
      </c>
      <c r="F19" s="14" t="n">
        <v>0.666666666666667</v>
      </c>
      <c r="G19" s="14" t="n">
        <v>0.65625</v>
      </c>
      <c r="H19" s="0"/>
      <c r="I19" s="0"/>
      <c r="J19" s="0"/>
    </row>
    <row r="20" customFormat="false" ht="15" hidden="false" customHeight="false" outlineLevel="0" collapsed="false">
      <c r="B20" s="21" t="s">
        <v>35</v>
      </c>
      <c r="C20" s="22" t="n">
        <f aca="false">C19-C4</f>
        <v>0.236111111111111</v>
      </c>
      <c r="D20" s="22" t="n">
        <f aca="false">D19-D4</f>
        <v>0.263888888888889</v>
      </c>
      <c r="E20" s="22" t="n">
        <f aca="false">E19-E4</f>
        <v>0.260416666666667</v>
      </c>
      <c r="F20" s="22" t="n">
        <f aca="false">F19-F4</f>
        <v>0.34375</v>
      </c>
      <c r="G20" s="22" t="n">
        <f aca="false">G19-G4</f>
        <v>0.270833333333333</v>
      </c>
      <c r="H20" s="23" t="s">
        <v>36</v>
      </c>
      <c r="I20" s="24" t="n">
        <f aca="false">SUM(C20:H20)</f>
        <v>1.375</v>
      </c>
      <c r="J20" s="0"/>
    </row>
    <row r="21" customFormat="false" ht="15" hidden="false" customHeight="false" outlineLevel="0" collapsed="false">
      <c r="B21" s="0"/>
      <c r="C21" s="1" t="n">
        <f aca="false">C20*24</f>
        <v>5.66666666666666</v>
      </c>
      <c r="D21" s="1" t="n">
        <f aca="false">D20*24</f>
        <v>6.33333333333334</v>
      </c>
      <c r="E21" s="1" t="n">
        <f aca="false">E20*24</f>
        <v>6.25000000000001</v>
      </c>
      <c r="F21" s="1" t="n">
        <f aca="false">F20*24</f>
        <v>8.25</v>
      </c>
      <c r="G21" s="1" t="n">
        <f aca="false">G20*24</f>
        <v>6.49999999999999</v>
      </c>
      <c r="H21" s="0"/>
      <c r="I21" s="1" t="n">
        <f aca="false">I20*24</f>
        <v>33</v>
      </c>
      <c r="J21" s="0"/>
    </row>
    <row r="22" customFormat="false" ht="15" hidden="false" customHeight="false" outlineLevel="0" collapsed="false"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5" hidden="false" customHeight="false" outlineLevel="0" collapsed="false">
      <c r="B23" s="25" t="s">
        <v>37</v>
      </c>
      <c r="C23" s="26"/>
      <c r="D23" s="0"/>
      <c r="E23" s="0" t="n">
        <v>39</v>
      </c>
      <c r="F23" s="0" t="s">
        <v>38</v>
      </c>
      <c r="G23" s="27" t="n">
        <f aca="false">I21*E23</f>
        <v>1287</v>
      </c>
      <c r="H23" s="26" t="s">
        <v>39</v>
      </c>
      <c r="I23" s="0"/>
      <c r="J23" s="0"/>
    </row>
    <row r="24" customFormat="false" ht="15" hidden="false" customHeight="false" outlineLevel="0" collapsed="false">
      <c r="B24" s="28" t="s">
        <v>40</v>
      </c>
      <c r="C24" s="29"/>
      <c r="D24" s="29"/>
      <c r="E24" s="29"/>
      <c r="F24" s="29"/>
      <c r="G24" s="29"/>
      <c r="H24" s="29"/>
      <c r="I24" s="0"/>
      <c r="J24" s="0"/>
    </row>
    <row r="25" customFormat="false" ht="13.8" hidden="false" customHeight="false" outlineLevel="0" collapsed="false">
      <c r="B25" s="26" t="s">
        <v>41</v>
      </c>
      <c r="C25" s="0"/>
      <c r="D25" s="0"/>
      <c r="E25" s="0"/>
      <c r="F25" s="0"/>
      <c r="G25" s="27" t="n">
        <f aca="false">E1</f>
        <v>37</v>
      </c>
      <c r="H25" s="0" t="s">
        <v>39</v>
      </c>
      <c r="I25" s="0"/>
      <c r="J25" s="0"/>
    </row>
    <row r="26" customFormat="false" ht="13.8" hidden="false" customHeight="false" outlineLevel="0" collapsed="false">
      <c r="B26" s="26" t="s">
        <v>42</v>
      </c>
      <c r="C26" s="0"/>
      <c r="D26" s="0"/>
      <c r="E26" s="0"/>
      <c r="F26" s="0"/>
      <c r="G26" s="0" t="n">
        <v>80</v>
      </c>
      <c r="H26" s="0" t="s">
        <v>39</v>
      </c>
      <c r="I26" s="0"/>
    </row>
    <row r="27" customFormat="false" ht="13.8" hidden="false" customHeight="false" outlineLevel="0" collapsed="false">
      <c r="B27" s="26" t="s">
        <v>43</v>
      </c>
      <c r="C27" s="0"/>
      <c r="D27" s="0"/>
      <c r="E27" s="0"/>
      <c r="F27" s="0"/>
      <c r="G27" s="0"/>
      <c r="H27" s="0" t="s">
        <v>39</v>
      </c>
    </row>
    <row r="28" customFormat="false" ht="15" hidden="false" customHeight="false" outlineLevel="0" collapsed="false">
      <c r="B28" s="26" t="s">
        <v>44</v>
      </c>
      <c r="C28" s="0"/>
      <c r="D28" s="0"/>
      <c r="E28" s="0"/>
      <c r="F28" s="0"/>
      <c r="G28" s="27" t="n">
        <v>8</v>
      </c>
      <c r="H28" s="26" t="s">
        <v>39</v>
      </c>
    </row>
    <row r="29" customFormat="false" ht="15" hidden="false" customHeight="false" outlineLevel="0" collapsed="false">
      <c r="B29" s="26" t="s">
        <v>45</v>
      </c>
      <c r="C29" s="0"/>
      <c r="D29" s="0"/>
      <c r="E29" s="0"/>
      <c r="F29" s="0"/>
      <c r="G29" s="0" t="n">
        <v>6</v>
      </c>
      <c r="H29" s="26" t="s">
        <v>39</v>
      </c>
    </row>
    <row r="30" customFormat="false" ht="15" hidden="false" customHeight="false" outlineLevel="0" collapsed="false">
      <c r="B30" s="26" t="s">
        <v>46</v>
      </c>
      <c r="C30" s="0"/>
      <c r="D30" s="0"/>
      <c r="E30" s="0"/>
      <c r="F30" s="0"/>
      <c r="G30" s="27" t="n">
        <v>4</v>
      </c>
      <c r="H30" s="26" t="s">
        <v>39</v>
      </c>
    </row>
    <row r="31" customFormat="false" ht="15" hidden="false" customHeight="false" outlineLevel="0" collapsed="false">
      <c r="B31" s="0" t="s">
        <v>47</v>
      </c>
      <c r="C31" s="0"/>
      <c r="D31" s="0"/>
      <c r="E31" s="0"/>
      <c r="F31" s="0"/>
      <c r="G31" s="27" t="n">
        <v>1</v>
      </c>
      <c r="H31" s="26" t="s">
        <v>39</v>
      </c>
    </row>
    <row r="32" customFormat="false" ht="15" hidden="false" customHeight="false" outlineLevel="0" collapsed="false">
      <c r="B32" s="26" t="s">
        <v>48</v>
      </c>
      <c r="C32" s="1" t="n">
        <v>4</v>
      </c>
      <c r="D32" s="26" t="s">
        <v>49</v>
      </c>
      <c r="E32" s="27" t="n">
        <v>14</v>
      </c>
      <c r="F32" s="26" t="s">
        <v>39</v>
      </c>
      <c r="G32" s="27" t="n">
        <f aca="false">C32*E32</f>
        <v>56</v>
      </c>
      <c r="H32" s="26" t="s">
        <v>39</v>
      </c>
    </row>
    <row r="33" customFormat="false" ht="15" hidden="false" customHeight="false" outlineLevel="0" collapsed="false">
      <c r="B33" s="0" t="s">
        <v>50</v>
      </c>
      <c r="C33" s="0"/>
      <c r="D33" s="0"/>
      <c r="E33" s="0"/>
      <c r="F33" s="0"/>
      <c r="G33" s="27" t="n">
        <v>40</v>
      </c>
      <c r="H33" s="26" t="s">
        <v>39</v>
      </c>
    </row>
    <row r="34" customFormat="false" ht="15" hidden="false" customHeight="false" outlineLevel="0" collapsed="false">
      <c r="B34" s="30" t="s">
        <v>51</v>
      </c>
      <c r="C34" s="31"/>
      <c r="D34" s="31"/>
      <c r="E34" s="31"/>
      <c r="F34" s="31"/>
      <c r="G34" s="32"/>
      <c r="H34" s="33"/>
    </row>
    <row r="35" customFormat="false" ht="15" hidden="false" customHeight="false" outlineLevel="0" collapsed="false">
      <c r="B35" s="26" t="s">
        <v>52</v>
      </c>
      <c r="C35" s="0"/>
      <c r="D35" s="0"/>
      <c r="E35" s="0"/>
      <c r="F35" s="0"/>
      <c r="G35" s="27" t="n">
        <v>60</v>
      </c>
      <c r="H35" s="26" t="s">
        <v>39</v>
      </c>
    </row>
    <row r="36" customFormat="false" ht="15" hidden="false" customHeight="false" outlineLevel="0" collapsed="false">
      <c r="B36" s="26" t="s">
        <v>53</v>
      </c>
      <c r="C36" s="0"/>
      <c r="D36" s="0"/>
      <c r="E36" s="0"/>
      <c r="F36" s="0"/>
      <c r="G36" s="27" t="n">
        <v>20</v>
      </c>
      <c r="H36" s="26" t="s">
        <v>39</v>
      </c>
    </row>
    <row r="37" customFormat="false" ht="15" hidden="false" customHeight="false" outlineLevel="0" collapsed="false">
      <c r="B37" s="26" t="s">
        <v>54</v>
      </c>
      <c r="C37" s="0"/>
      <c r="D37" s="0"/>
      <c r="E37" s="0"/>
      <c r="F37" s="0"/>
      <c r="G37" s="27" t="n">
        <v>40</v>
      </c>
      <c r="H37" s="26" t="s">
        <v>39</v>
      </c>
    </row>
    <row r="38" customFormat="false" ht="15" hidden="false" customHeight="false" outlineLevel="0" collapsed="false">
      <c r="B38" s="26" t="s">
        <v>55</v>
      </c>
      <c r="C38" s="0"/>
      <c r="D38" s="0"/>
      <c r="E38" s="0"/>
      <c r="F38" s="0"/>
      <c r="G38" s="27" t="n">
        <v>30</v>
      </c>
      <c r="H38" s="26" t="s">
        <v>39</v>
      </c>
    </row>
    <row r="39" customFormat="false" ht="15" hidden="false" customHeight="false" outlineLevel="0" collapsed="false">
      <c r="B39" s="26" t="s">
        <v>56</v>
      </c>
      <c r="C39" s="0"/>
      <c r="D39" s="0"/>
      <c r="E39" s="0"/>
      <c r="F39" s="0"/>
      <c r="G39" s="27" t="n">
        <v>6</v>
      </c>
      <c r="H39" s="26" t="s">
        <v>39</v>
      </c>
    </row>
    <row r="40" customFormat="false" ht="15" hidden="false" customHeight="false" outlineLevel="0" collapsed="false">
      <c r="B40" s="26" t="s">
        <v>57</v>
      </c>
      <c r="C40" s="0"/>
      <c r="D40" s="0"/>
      <c r="E40" s="0"/>
      <c r="F40" s="0"/>
      <c r="G40" s="27" t="n">
        <v>3</v>
      </c>
      <c r="H40" s="26" t="s">
        <v>39</v>
      </c>
    </row>
    <row r="41" customFormat="false" ht="15" hidden="false" customHeight="false" outlineLevel="0" collapsed="false">
      <c r="B41" s="26" t="s">
        <v>58</v>
      </c>
      <c r="C41" s="0"/>
      <c r="D41" s="0"/>
      <c r="E41" s="0"/>
      <c r="F41" s="0"/>
      <c r="G41" s="27"/>
      <c r="H41" s="26" t="s">
        <v>39</v>
      </c>
    </row>
    <row r="42" customFormat="false" ht="15" hidden="false" customHeight="false" outlineLevel="0" collapsed="false">
      <c r="B42" s="26" t="s">
        <v>59</v>
      </c>
      <c r="C42" s="0"/>
      <c r="D42" s="0"/>
      <c r="E42" s="0"/>
      <c r="F42" s="0"/>
      <c r="G42" s="27"/>
      <c r="H42" s="26" t="s">
        <v>39</v>
      </c>
    </row>
    <row r="43" customFormat="false" ht="15" hidden="false" customHeight="false" outlineLevel="0" collapsed="false">
      <c r="B43" s="26" t="s">
        <v>60</v>
      </c>
      <c r="C43" s="0"/>
      <c r="D43" s="0"/>
      <c r="E43" s="0"/>
      <c r="F43" s="0"/>
      <c r="G43" s="27"/>
      <c r="H43" s="26" t="s">
        <v>39</v>
      </c>
    </row>
    <row r="44" customFormat="false" ht="15" hidden="false" customHeight="false" outlineLevel="0" collapsed="false">
      <c r="B44" s="34" t="s">
        <v>61</v>
      </c>
      <c r="C44" s="35"/>
      <c r="D44" s="35"/>
      <c r="E44" s="35"/>
      <c r="F44" s="35"/>
      <c r="G44" s="36" t="n">
        <f aca="false">SUM(G22:G43)</f>
        <v>1678</v>
      </c>
      <c r="H44" s="37" t="s">
        <v>39</v>
      </c>
    </row>
    <row r="45" customFormat="false" ht="15" hidden="false" customHeight="false" outlineLevel="0" collapsed="false">
      <c r="B45" s="38" t="s">
        <v>62</v>
      </c>
      <c r="C45" s="0"/>
      <c r="D45" s="0"/>
      <c r="E45" s="0"/>
      <c r="F45" s="0"/>
      <c r="G45" s="39" t="n">
        <f aca="false">E1/37*1694.4</f>
        <v>1694.4</v>
      </c>
      <c r="H45" s="40" t="s">
        <v>39</v>
      </c>
    </row>
    <row r="46" customFormat="false" ht="15" hidden="false" customHeight="false" outlineLevel="0" collapsed="false">
      <c r="B46" s="41" t="s">
        <v>63</v>
      </c>
      <c r="C46" s="42"/>
      <c r="D46" s="42"/>
      <c r="E46" s="42"/>
      <c r="F46" s="42"/>
      <c r="G46" s="43" t="n">
        <f aca="false">G44-G45</f>
        <v>-16.4000000000001</v>
      </c>
      <c r="H46" s="44" t="s">
        <v>39</v>
      </c>
    </row>
    <row r="47" customFormat="false" ht="15" hidden="false" customHeight="false" outlineLevel="0" collapsed="false">
      <c r="B47" s="45" t="s">
        <v>64</v>
      </c>
      <c r="C47" s="46"/>
      <c r="D47" s="46"/>
      <c r="E47" s="46"/>
      <c r="F47" s="46"/>
      <c r="G47" s="47"/>
      <c r="H47" s="48"/>
    </row>
    <row r="48" customFormat="false" ht="15" hidden="false" customHeight="false" outlineLevel="0" collapsed="false">
      <c r="B48" s="1" t="s">
        <v>54</v>
      </c>
      <c r="H48" s="26" t="s">
        <v>39</v>
      </c>
    </row>
    <row r="49" customFormat="false" ht="15" hidden="false" customHeight="false" outlineLevel="0" collapsed="false">
      <c r="B49" s="1" t="s">
        <v>65</v>
      </c>
      <c r="H49" s="26" t="s">
        <v>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10" zoomScaleNormal="110" zoomScalePageLayoutView="100" workbookViewId="0">
      <selection pane="topLeft" activeCell="G40" activeCellId="0" sqref="G40"/>
    </sheetView>
  </sheetViews>
  <sheetFormatPr defaultRowHeight="15"/>
  <cols>
    <col collapsed="false" hidden="false" max="1" min="1" style="0" width="10.1224489795918"/>
    <col collapsed="false" hidden="false" max="2" min="2" style="0" width="13.265306122449"/>
    <col collapsed="false" hidden="false" max="7" min="3" style="0" width="11.7448979591837"/>
    <col collapsed="false" hidden="false" max="8" min="8" style="0" width="7.18877551020408"/>
    <col collapsed="false" hidden="false" max="1025" min="9" style="0" width="10.1224489795918"/>
  </cols>
  <sheetData>
    <row r="1" customFormat="false" ht="15" hidden="false" customHeight="false" outlineLevel="0" collapsed="false">
      <c r="A1" s="2" t="s">
        <v>0</v>
      </c>
      <c r="B1" s="3" t="s">
        <v>1</v>
      </c>
      <c r="D1" s="2" t="s">
        <v>66</v>
      </c>
      <c r="E1" s="3" t="s">
        <v>67</v>
      </c>
    </row>
    <row r="3" customFormat="false" ht="15" hidden="false" customHeight="false" outlineLevel="0" collapsed="false">
      <c r="A3" s="10"/>
      <c r="B3" s="49" t="s">
        <v>68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customFormat="false" ht="15.75" hidden="false" customHeight="false" outlineLevel="0" collapsed="false">
      <c r="A4" s="12" t="s">
        <v>10</v>
      </c>
      <c r="B4" s="13" t="s">
        <v>11</v>
      </c>
      <c r="C4" s="14" t="n">
        <v>0.416666666666667</v>
      </c>
      <c r="D4" s="14" t="n">
        <v>0.322916666666667</v>
      </c>
      <c r="E4" s="14" t="n">
        <v>0.326388888888889</v>
      </c>
      <c r="F4" s="14" t="n">
        <v>0.322916666666667</v>
      </c>
      <c r="G4" s="14" t="n">
        <v>0.385416666666667</v>
      </c>
    </row>
    <row r="6" customFormat="false" ht="15" hidden="false" customHeight="false" outlineLevel="0" collapsed="false">
      <c r="A6" s="15" t="s">
        <v>12</v>
      </c>
      <c r="B6" s="15" t="s">
        <v>13</v>
      </c>
      <c r="C6" s="16"/>
      <c r="D6" s="16"/>
      <c r="E6" s="16"/>
      <c r="F6" s="16"/>
      <c r="G6" s="16"/>
      <c r="I6" s="10"/>
    </row>
    <row r="7" customFormat="false" ht="15" hidden="false" customHeight="false" outlineLevel="0" collapsed="false">
      <c r="A7" s="15" t="s">
        <v>14</v>
      </c>
      <c r="B7" s="15" t="s">
        <v>15</v>
      </c>
      <c r="C7" s="16"/>
      <c r="D7" s="16"/>
      <c r="E7" s="16"/>
      <c r="F7" s="16"/>
      <c r="G7" s="16"/>
      <c r="I7" s="10"/>
    </row>
    <row r="8" customFormat="false" ht="15" hidden="false" customHeight="false" outlineLevel="0" collapsed="false">
      <c r="A8" s="17" t="s">
        <v>16</v>
      </c>
      <c r="B8" s="17" t="s">
        <v>17</v>
      </c>
      <c r="C8" s="18"/>
      <c r="D8" s="18"/>
      <c r="E8" s="18"/>
      <c r="F8" s="18"/>
      <c r="G8" s="18"/>
      <c r="I8" s="10"/>
    </row>
    <row r="9" customFormat="false" ht="15" hidden="false" customHeight="false" outlineLevel="0" collapsed="false">
      <c r="A9" s="15" t="s">
        <v>18</v>
      </c>
      <c r="B9" s="15" t="s">
        <v>19</v>
      </c>
      <c r="C9" s="16"/>
      <c r="D9" s="16"/>
      <c r="E9" s="16"/>
      <c r="F9" s="16"/>
      <c r="G9" s="16"/>
      <c r="I9" s="19"/>
    </row>
    <row r="10" customFormat="false" ht="15" hidden="false" customHeight="false" outlineLevel="0" collapsed="false">
      <c r="A10" s="15" t="s">
        <v>20</v>
      </c>
      <c r="B10" s="15" t="s">
        <v>21</v>
      </c>
      <c r="C10" s="16"/>
      <c r="D10" s="16"/>
      <c r="E10" s="16"/>
      <c r="F10" s="16"/>
      <c r="G10" s="16"/>
      <c r="I10" s="19"/>
    </row>
    <row r="11" customFormat="false" ht="15" hidden="false" customHeight="false" outlineLevel="0" collapsed="false">
      <c r="A11" s="17" t="s">
        <v>16</v>
      </c>
      <c r="B11" s="17" t="s">
        <v>22</v>
      </c>
      <c r="C11" s="18"/>
      <c r="D11" s="18"/>
      <c r="E11" s="18"/>
      <c r="F11" s="18"/>
      <c r="G11" s="18"/>
      <c r="I11" s="19"/>
    </row>
    <row r="12" customFormat="false" ht="15" hidden="false" customHeight="false" outlineLevel="0" collapsed="false">
      <c r="A12" s="15" t="s">
        <v>23</v>
      </c>
      <c r="B12" s="15" t="s">
        <v>24</v>
      </c>
      <c r="C12" s="16"/>
      <c r="D12" s="16"/>
      <c r="E12" s="16"/>
      <c r="F12" s="16"/>
      <c r="G12" s="16"/>
      <c r="I12" s="19"/>
    </row>
    <row r="13" customFormat="false" ht="15" hidden="false" customHeight="false" outlineLevel="0" collapsed="false">
      <c r="A13" s="15" t="s">
        <v>25</v>
      </c>
      <c r="B13" s="15" t="s">
        <v>26</v>
      </c>
      <c r="C13" s="16"/>
      <c r="D13" s="16"/>
      <c r="E13" s="16"/>
      <c r="F13" s="16"/>
      <c r="G13" s="16"/>
      <c r="I13" s="19"/>
    </row>
    <row r="14" customFormat="false" ht="15" hidden="false" customHeight="false" outlineLevel="0" collapsed="false">
      <c r="A14" s="17" t="s">
        <v>16</v>
      </c>
      <c r="B14" s="17" t="s">
        <v>27</v>
      </c>
      <c r="C14" s="18"/>
      <c r="D14" s="20"/>
      <c r="E14" s="20"/>
      <c r="F14" s="18"/>
      <c r="G14" s="18"/>
      <c r="I14" s="19"/>
    </row>
    <row r="15" customFormat="false" ht="15" hidden="false" customHeight="false" outlineLevel="0" collapsed="false">
      <c r="A15" s="15" t="s">
        <v>28</v>
      </c>
      <c r="B15" s="15" t="s">
        <v>29</v>
      </c>
      <c r="C15" s="16"/>
      <c r="D15" s="16"/>
      <c r="E15" s="16"/>
      <c r="F15" s="16"/>
      <c r="G15" s="16"/>
    </row>
    <row r="16" customFormat="false" ht="15" hidden="false" customHeight="false" outlineLevel="0" collapsed="false">
      <c r="A16" s="15" t="s">
        <v>30</v>
      </c>
      <c r="B16" s="15" t="s">
        <v>31</v>
      </c>
      <c r="C16" s="16"/>
      <c r="D16" s="16"/>
      <c r="E16" s="16"/>
      <c r="F16" s="16"/>
      <c r="G16" s="16"/>
    </row>
    <row r="17" customFormat="false" ht="15" hidden="false" customHeight="false" outlineLevel="0" collapsed="false">
      <c r="A17" s="15" t="s">
        <v>32</v>
      </c>
      <c r="B17" s="15" t="s">
        <v>33</v>
      </c>
      <c r="C17" s="16"/>
      <c r="D17" s="16"/>
      <c r="E17" s="16"/>
      <c r="F17" s="16"/>
      <c r="G17" s="16"/>
    </row>
    <row r="19" customFormat="false" ht="15" hidden="false" customHeight="false" outlineLevel="0" collapsed="false">
      <c r="B19" s="13" t="s">
        <v>34</v>
      </c>
      <c r="C19" s="14" t="n">
        <v>0.652777777777778</v>
      </c>
      <c r="D19" s="14" t="n">
        <v>0.586805555555556</v>
      </c>
      <c r="E19" s="14" t="n">
        <v>0.586805555555556</v>
      </c>
      <c r="F19" s="14" t="n">
        <v>0.666666666666667</v>
      </c>
      <c r="G19" s="14" t="n">
        <v>0.65625</v>
      </c>
    </row>
    <row r="21" customFormat="false" ht="15" hidden="false" customHeight="false" outlineLevel="0" collapsed="false">
      <c r="B21" s="21" t="s">
        <v>35</v>
      </c>
      <c r="C21" s="22" t="n">
        <f aca="false">C19-C4</f>
        <v>0.236111111111111</v>
      </c>
      <c r="D21" s="22" t="n">
        <f aca="false">D19-D4</f>
        <v>0.263888888888889</v>
      </c>
      <c r="E21" s="22" t="n">
        <f aca="false">E19-E4</f>
        <v>0.260416666666667</v>
      </c>
      <c r="F21" s="22" t="n">
        <f aca="false">F19-F4</f>
        <v>0.34375</v>
      </c>
      <c r="G21" s="22" t="n">
        <f aca="false">G19-G4</f>
        <v>0.270833333333333</v>
      </c>
      <c r="H21" s="23" t="s">
        <v>36</v>
      </c>
      <c r="I21" s="24" t="n">
        <f aca="false">SUM(C21:H21)</f>
        <v>1.375</v>
      </c>
    </row>
    <row r="22" customFormat="false" ht="15" hidden="false" customHeight="false" outlineLevel="0" collapsed="false">
      <c r="A22" s="1"/>
      <c r="C22" s="1" t="n">
        <f aca="false">C21*24</f>
        <v>5.66666666666666</v>
      </c>
      <c r="D22" s="1" t="n">
        <f aca="false">D21*24</f>
        <v>6.33333333333334</v>
      </c>
      <c r="E22" s="1" t="n">
        <f aca="false">E21*24</f>
        <v>6.25000000000001</v>
      </c>
      <c r="F22" s="1" t="n">
        <f aca="false">F21*24</f>
        <v>8.25</v>
      </c>
      <c r="G22" s="1" t="n">
        <f aca="false">G21*24</f>
        <v>6.49999999999999</v>
      </c>
      <c r="I22" s="1" t="n">
        <f aca="false">I21*24</f>
        <v>33</v>
      </c>
    </row>
    <row r="24" customFormat="false" ht="15" hidden="false" customHeight="false" outlineLevel="0" collapsed="false">
      <c r="B24" s="28" t="s">
        <v>40</v>
      </c>
      <c r="C24" s="29"/>
      <c r="D24" s="29"/>
      <c r="E24" s="29"/>
      <c r="F24" s="29"/>
      <c r="G24" s="29"/>
      <c r="H24" s="29"/>
    </row>
    <row r="25" customFormat="false" ht="15" hidden="false" customHeight="false" outlineLevel="0" collapsed="false">
      <c r="A25" s="1"/>
      <c r="B25" s="26" t="s">
        <v>44</v>
      </c>
      <c r="G25" s="27" t="n">
        <v>4</v>
      </c>
      <c r="H25" s="0" t="s">
        <v>39</v>
      </c>
    </row>
    <row r="26" customFormat="false" ht="15" hidden="false" customHeight="false" outlineLevel="0" collapsed="false">
      <c r="A26" s="1"/>
      <c r="H26" s="26" t="s">
        <v>39</v>
      </c>
    </row>
    <row r="27" customFormat="false" ht="15" hidden="false" customHeight="false" outlineLevel="0" collapsed="false">
      <c r="A27" s="1"/>
      <c r="B27" s="26"/>
      <c r="C27" s="1"/>
      <c r="D27" s="26"/>
      <c r="E27" s="27"/>
      <c r="F27" s="26"/>
      <c r="G27" s="27"/>
      <c r="H27" s="26" t="s">
        <v>39</v>
      </c>
    </row>
    <row r="28" customFormat="false" ht="15" hidden="false" customHeight="false" outlineLevel="0" collapsed="false">
      <c r="A28" s="1"/>
      <c r="C28" s="1"/>
      <c r="D28" s="1"/>
      <c r="E28" s="1"/>
      <c r="F28" s="1"/>
      <c r="G28" s="27"/>
      <c r="H28" s="26" t="s">
        <v>39</v>
      </c>
    </row>
    <row r="29" customFormat="false" ht="15" hidden="false" customHeight="false" outlineLevel="0" collapsed="false">
      <c r="A29" s="1"/>
      <c r="B29" s="26"/>
      <c r="C29" s="1"/>
      <c r="D29" s="1"/>
      <c r="E29" s="1"/>
      <c r="F29" s="1"/>
      <c r="G29" s="27"/>
      <c r="H29" s="26" t="s">
        <v>39</v>
      </c>
    </row>
    <row r="30" customFormat="false" ht="15" hidden="false" customHeight="false" outlineLevel="0" collapsed="false">
      <c r="A30" s="1"/>
      <c r="B30" s="26"/>
      <c r="C30" s="1"/>
      <c r="D30" s="1"/>
      <c r="E30" s="1"/>
      <c r="F30" s="1"/>
      <c r="G30" s="27"/>
      <c r="H30" s="26" t="s">
        <v>39</v>
      </c>
    </row>
    <row r="31" customFormat="false" ht="15" hidden="false" customHeight="false" outlineLevel="0" collapsed="false">
      <c r="B31" s="30" t="s">
        <v>51</v>
      </c>
      <c r="C31" s="31"/>
      <c r="D31" s="31"/>
      <c r="E31" s="31"/>
      <c r="F31" s="31"/>
      <c r="G31" s="32"/>
      <c r="H31" s="33"/>
    </row>
    <row r="32" customFormat="false" ht="15" hidden="false" customHeight="false" outlineLevel="0" collapsed="false">
      <c r="A32" s="1"/>
      <c r="B32" s="26" t="s">
        <v>52</v>
      </c>
      <c r="C32" s="1"/>
      <c r="D32" s="1"/>
      <c r="E32" s="1"/>
      <c r="F32" s="1"/>
      <c r="G32" s="27" t="n">
        <v>3</v>
      </c>
      <c r="H32" s="26" t="s">
        <v>39</v>
      </c>
    </row>
    <row r="33" customFormat="false" ht="15" hidden="false" customHeight="false" outlineLevel="0" collapsed="false">
      <c r="A33" s="1"/>
      <c r="B33" s="26" t="s">
        <v>53</v>
      </c>
      <c r="C33" s="1"/>
      <c r="D33" s="1"/>
      <c r="E33" s="1"/>
      <c r="F33" s="1"/>
      <c r="G33" s="27" t="n">
        <v>2</v>
      </c>
      <c r="H33" s="26" t="s">
        <v>39</v>
      </c>
    </row>
    <row r="34" customFormat="false" ht="15" hidden="false" customHeight="false" outlineLevel="0" collapsed="false">
      <c r="A34" s="1"/>
      <c r="B34" s="26" t="s">
        <v>54</v>
      </c>
      <c r="C34" s="1"/>
      <c r="D34" s="1"/>
      <c r="E34" s="1"/>
      <c r="F34" s="1"/>
      <c r="G34" s="27" t="n">
        <v>1</v>
      </c>
      <c r="H34" s="26" t="s">
        <v>39</v>
      </c>
    </row>
    <row r="35" customFormat="false" ht="15" hidden="false" customHeight="false" outlineLevel="0" collapsed="false">
      <c r="A35" s="1"/>
      <c r="B35" s="26"/>
      <c r="C35" s="1"/>
      <c r="D35" s="1"/>
      <c r="E35" s="1"/>
      <c r="F35" s="1"/>
      <c r="G35" s="27"/>
      <c r="H35" s="26" t="s">
        <v>39</v>
      </c>
    </row>
    <row r="36" customFormat="false" ht="15" hidden="false" customHeight="false" outlineLevel="0" collapsed="false">
      <c r="H36" s="26" t="s">
        <v>39</v>
      </c>
    </row>
    <row r="37" customFormat="false" ht="15" hidden="false" customHeight="false" outlineLevel="0" collapsed="false">
      <c r="H37" s="26" t="s">
        <v>39</v>
      </c>
    </row>
    <row r="38" customFormat="false" ht="15" hidden="false" customHeight="false" outlineLevel="0" collapsed="false">
      <c r="H38" s="26" t="s">
        <v>39</v>
      </c>
    </row>
    <row r="39" customFormat="false" ht="15" hidden="false" customHeight="false" outlineLevel="0" collapsed="false">
      <c r="B39" s="50" t="s">
        <v>69</v>
      </c>
      <c r="C39" s="51"/>
      <c r="D39" s="52" t="str">
        <f aca="false">B3</f>
        <v>U31</v>
      </c>
      <c r="E39" s="51"/>
      <c r="F39" s="51"/>
      <c r="G39" s="53" t="n">
        <f aca="false">SUM(G25:G38)+I22</f>
        <v>43</v>
      </c>
      <c r="H39" s="54" t="s">
        <v>39</v>
      </c>
    </row>
    <row r="40" customFormat="false" ht="15" hidden="false" customHeight="false" outlineLevel="0" collapsed="false">
      <c r="B40" s="55" t="s">
        <v>70</v>
      </c>
      <c r="G40" s="56" t="n">
        <f aca="false">Årsbudget!G45/42</f>
        <v>40.3428571428571</v>
      </c>
      <c r="H40" s="40" t="s">
        <v>39</v>
      </c>
    </row>
    <row r="41" customFormat="false" ht="15" hidden="false" customHeight="false" outlineLevel="0" collapsed="false">
      <c r="B41" s="57" t="s">
        <v>71</v>
      </c>
      <c r="C41" s="42"/>
      <c r="D41" s="42"/>
      <c r="E41" s="42"/>
      <c r="F41" s="42"/>
      <c r="G41" s="58" t="n">
        <f aca="false">G39-G40</f>
        <v>2.65714285714286</v>
      </c>
      <c r="H41" s="44" t="s">
        <v>39</v>
      </c>
    </row>
    <row r="44" customFormat="false" ht="15" hidden="false" customHeight="false" outlineLevel="0" collapsed="false">
      <c r="B44" s="45" t="s">
        <v>72</v>
      </c>
      <c r="C44" s="46"/>
      <c r="D44" s="46"/>
      <c r="E44" s="46"/>
      <c r="F44" s="46"/>
      <c r="G44" s="47"/>
      <c r="H44" s="48"/>
    </row>
    <row r="45" customFormat="false" ht="15" hidden="false" customHeight="false" outlineLevel="0" collapsed="false">
      <c r="B45" s="0" t="s">
        <v>54</v>
      </c>
      <c r="H45" s="26" t="s">
        <v>39</v>
      </c>
    </row>
    <row r="46" customFormat="false" ht="15" hidden="false" customHeight="false" outlineLevel="0" collapsed="false">
      <c r="B46" s="0" t="s">
        <v>65</v>
      </c>
      <c r="H46" s="26" t="s">
        <v>39</v>
      </c>
    </row>
    <row r="47" customFormat="false" ht="15" hidden="false" customHeight="false" outlineLevel="0" collapsed="false">
      <c r="H47" s="26" t="s">
        <v>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LibreOffice/5.1.4.2$MacOSX_X86_64 LibreOffice_project/f99d75f39f1c57ebdd7ffc5f42867c12031db97a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2015-08-23T15:01:51Z</dcterms:created>
  <dc:creator>Jørgen</dc:creator>
  <dc:description/>
  <dc:language>da-DK</dc:language>
  <cp:lastModifiedBy/>
  <cp:lastPrinted>2015-10-22T12:19:54Z</cp:lastPrinted>
  <dcterms:modified xsi:type="dcterms:W3CDTF">2016-08-08T10:56:28Z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